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B39" i="1"/>
  <c r="A39" i="1"/>
  <c r="H38" i="1"/>
  <c r="F38" i="1"/>
  <c r="E38" i="1"/>
  <c r="B38" i="1"/>
  <c r="H37" i="1"/>
  <c r="G37" i="1"/>
  <c r="F37" i="1"/>
  <c r="E37" i="1"/>
  <c r="B37" i="1"/>
  <c r="H36" i="1"/>
  <c r="F36" i="1"/>
  <c r="E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H17" i="1"/>
  <c r="H39" i="1" s="1"/>
  <c r="G17" i="1"/>
  <c r="G39" i="1" s="1"/>
  <c r="F17" i="1"/>
  <c r="F39" i="1" s="1"/>
  <c r="E17" i="1"/>
  <c r="E39" i="1" s="1"/>
  <c r="G16" i="1"/>
  <c r="G38" i="1" s="1"/>
  <c r="G15" i="1"/>
  <c r="G14" i="1"/>
  <c r="G36" i="1" s="1"/>
  <c r="H13" i="1"/>
  <c r="I13" i="1" s="1"/>
  <c r="J13" i="1" s="1"/>
  <c r="G13" i="1"/>
  <c r="G35" i="1" s="1"/>
  <c r="G12" i="1"/>
  <c r="H12" i="1" s="1"/>
  <c r="H11" i="1"/>
  <c r="I11" i="1" s="1"/>
  <c r="J11" i="1" s="1"/>
  <c r="G11" i="1"/>
  <c r="G33" i="1" s="1"/>
  <c r="G10" i="1"/>
  <c r="H10" i="1" s="1"/>
  <c r="H9" i="1"/>
  <c r="I9" i="1" s="1"/>
  <c r="J9" i="1" s="1"/>
  <c r="G9" i="1"/>
  <c r="G31" i="1" s="1"/>
  <c r="G8" i="1"/>
  <c r="G30" i="1" s="1"/>
  <c r="H7" i="1"/>
  <c r="H29" i="1" s="1"/>
  <c r="G7" i="1"/>
  <c r="G29" i="1" s="1"/>
  <c r="G6" i="1"/>
  <c r="G28" i="1" s="1"/>
  <c r="I12" i="1" l="1"/>
  <c r="J12" i="1" s="1"/>
  <c r="H34" i="1"/>
  <c r="I10" i="1"/>
  <c r="J10" i="1" s="1"/>
  <c r="H32" i="1"/>
  <c r="G34" i="1"/>
  <c r="H35" i="1"/>
  <c r="I17" i="1"/>
  <c r="J17" i="1" s="1"/>
  <c r="G32" i="1"/>
  <c r="H33" i="1"/>
  <c r="H6" i="1"/>
  <c r="H8" i="1"/>
  <c r="H31" i="1"/>
  <c r="I7" i="1"/>
  <c r="J7" i="1" s="1"/>
  <c r="H30" i="1" l="1"/>
  <c r="I8" i="1"/>
  <c r="J8" i="1" s="1"/>
  <c r="H28" i="1"/>
  <c r="I6" i="1"/>
  <c r="J6" i="1" s="1"/>
</calcChain>
</file>

<file path=xl/sharedStrings.xml><?xml version="1.0" encoding="utf-8"?>
<sst xmlns="http://schemas.openxmlformats.org/spreadsheetml/2006/main" count="440" uniqueCount="150">
  <si>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</si>
  <si>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</si>
  <si>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</si>
  <si>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</si>
  <si>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</si>
  <si>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</si>
  <si>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</si>
  <si>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</si>
  <si>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</si>
  <si>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</si>
  <si>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</si>
  <si>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</si>
  <si>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</si>
  <si>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</si>
  <si>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</si>
  <si>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</si>
  <si>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</si>
  <si>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</si>
  <si>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</si>
  <si>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</si>
  <si>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</si>
  <si>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</si>
  <si>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</si>
  <si>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หน่วยงานเจ้าภาพมีข้อมูลผลการดำเนินงานมากกว่า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</si>
  <si>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</si>
  <si>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</si>
  <si>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</si>
  <si>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</si>
  <si>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</si>
  <si>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</si>
  <si>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</si>
  <si>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</si>
  <si>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</si>
  <si>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</si>
  <si>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</si>
  <si>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</si>
  <si>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</si>
  <si>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</si>
  <si>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</si>
  <si>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</si>
  <si>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</si>
  <si>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</si>
  <si>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</si>
  <si>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</si>
  <si>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</si>
  <si>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</si>
  <si>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</si>
  <si>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</si>
  <si>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</si>
  <si>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</si>
  <si>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</si>
  <si>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</si>
  <si>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</si>
  <si>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</si>
  <si>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</si>
  <si>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</si>
  <si>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</si>
  <si>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-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</si>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</sst>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sz val="18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8" borderId="17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4" fillId="8" borderId="0" xfId="0" applyFont="1" applyFill="1" applyAlignment="1">
      <alignment horizontal="left" vertical="top"/>
    </xf>
    <xf numFmtId="0" fontId="10" fillId="0" borderId="0" xfId="0" applyFont="1"/>
    <xf numFmtId="2" fontId="4" fillId="8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1" borderId="8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187" fontId="8" fillId="11" borderId="9" xfId="0" applyNumberFormat="1" applyFont="1" applyFill="1" applyBorder="1" applyAlignment="1" applyProtection="1">
      <alignment horizontal="center" vertical="top" wrapText="1"/>
      <protection locked="0"/>
    </xf>
    <xf numFmtId="0" fontId="13" fillId="11" borderId="8" xfId="0" applyFont="1" applyFill="1" applyBorder="1" applyAlignment="1" applyProtection="1">
      <alignment horizontal="center" vertical="top" wrapText="1"/>
      <protection locked="0"/>
    </xf>
    <xf numFmtId="1" fontId="4" fillId="11" borderId="8" xfId="0" applyNumberFormat="1" applyFont="1" applyFill="1" applyBorder="1" applyAlignment="1" applyProtection="1">
      <alignment horizontal="center" vertical="top" wrapText="1"/>
      <protection locked="0"/>
    </xf>
    <xf numFmtId="2" fontId="4" fillId="12" borderId="17" xfId="0" applyNumberFormat="1" applyFont="1" applyFill="1" applyBorder="1" applyAlignment="1">
      <alignment horizontal="center" vertical="top" wrapText="1"/>
    </xf>
    <xf numFmtId="188" fontId="4" fillId="11" borderId="8" xfId="0" applyNumberFormat="1" applyFont="1" applyFill="1" applyBorder="1" applyAlignment="1" applyProtection="1">
      <alignment horizontal="center" vertical="top" wrapText="1"/>
      <protection hidden="1"/>
    </xf>
    <xf numFmtId="0" fontId="9" fillId="11" borderId="8" xfId="0" applyFont="1" applyFill="1" applyBorder="1" applyAlignment="1" applyProtection="1">
      <alignment horizontal="center" vertical="top" wrapText="1"/>
      <protection hidden="1"/>
    </xf>
    <xf numFmtId="0" fontId="4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vertical="top" wrapText="1"/>
      <protection locked="0"/>
    </xf>
    <xf numFmtId="0" fontId="4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20" fillId="4" borderId="8" xfId="0" applyFont="1" applyFill="1" applyBorder="1" applyAlignment="1"/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21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85" zoomScaleNormal="85" workbookViewId="0">
      <pane xSplit="3" ySplit="5" topLeftCell="D6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/>
      <c r="F6" s="40"/>
      <c r="G6" s="41">
        <f>E6+F6</f>
        <v>0</v>
      </c>
      <c r="H6" s="42">
        <f>IFERROR(ROUND((G6/D6)*100,2),0)</f>
        <v>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0</v>
      </c>
      <c r="J6" s="44" t="str">
        <f>IF(I6=5,"ü","û")</f>
        <v>û</v>
      </c>
      <c r="K6" s="45">
        <v>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40">
        <v>4</v>
      </c>
      <c r="F7" s="40"/>
      <c r="G7" s="41">
        <f t="shared" ref="G7:G12" si="0">E7+F7</f>
        <v>4</v>
      </c>
      <c r="H7" s="42">
        <f t="shared" ref="H7:H12" si="1">IFERROR(ROUND((G7/D7)*100,2),0)</f>
        <v>20</v>
      </c>
      <c r="I7" s="43">
        <f t="shared" ref="I7:I13" si="2">IF(H7=0,0,IF(H7="N/A",1,IF(H7&lt;=N$8,1,IF(H7=O$8,2,IF(H7&lt;O$8,(((H7-N$8)/R$6)+1),IF(H7=P$8,3,IF(H7&lt;P$8,(((H7-O$8)/R$6)+2),IF(H7=Q$8,4,IF(H7&lt;Q$8,(((H7-P$8)/R$6)+3),IF(H7&gt;=R$8,5,IF(H7&lt;R$44,(((H7-Q$8)/R$6)+4),0)))))))))))</f>
        <v>1</v>
      </c>
      <c r="J7" s="44" t="str">
        <f t="shared" ref="J7:J17" si="3">IF(I7=5,"ü","û")</f>
        <v>û</v>
      </c>
      <c r="K7" s="45">
        <v>0</v>
      </c>
      <c r="L7" s="46" t="s">
        <v>23</v>
      </c>
      <c r="M7" s="34"/>
      <c r="N7" s="51" t="s">
        <v>26</v>
      </c>
      <c r="O7" s="51" t="s">
        <v>27</v>
      </c>
      <c r="P7" s="51" t="s">
        <v>28</v>
      </c>
      <c r="Q7" s="51" t="s">
        <v>29</v>
      </c>
      <c r="R7" s="51" t="s">
        <v>30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31</v>
      </c>
      <c r="C8" s="50"/>
      <c r="D8" s="39">
        <v>1</v>
      </c>
      <c r="E8" s="40"/>
      <c r="F8" s="40"/>
      <c r="G8" s="41">
        <f t="shared" si="0"/>
        <v>0</v>
      </c>
      <c r="H8" s="42">
        <f t="shared" si="1"/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3"/>
        <v>û</v>
      </c>
      <c r="K8" s="45">
        <v>0</v>
      </c>
      <c r="L8" s="46" t="s">
        <v>23</v>
      </c>
      <c r="M8" s="34"/>
      <c r="N8" s="52">
        <v>20</v>
      </c>
      <c r="O8" s="52">
        <v>40</v>
      </c>
      <c r="P8" s="52">
        <v>60</v>
      </c>
      <c r="Q8" s="52">
        <v>80</v>
      </c>
      <c r="R8" s="52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3" t="s">
        <v>32</v>
      </c>
      <c r="C9" s="53"/>
      <c r="D9" s="39">
        <v>20</v>
      </c>
      <c r="E9" s="54">
        <v>5</v>
      </c>
      <c r="F9" s="54"/>
      <c r="G9" s="41">
        <f t="shared" si="0"/>
        <v>5</v>
      </c>
      <c r="H9" s="42">
        <f>IFERROR(ROUND((G9/D9)*100,2),0)</f>
        <v>25</v>
      </c>
      <c r="I9" s="43">
        <f t="shared" si="2"/>
        <v>1.25</v>
      </c>
      <c r="J9" s="44" t="str">
        <f t="shared" si="3"/>
        <v>û</v>
      </c>
      <c r="K9" s="45">
        <v>0</v>
      </c>
      <c r="L9" s="46" t="s">
        <v>23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3" t="s">
        <v>33</v>
      </c>
      <c r="C10" s="53"/>
      <c r="D10" s="55">
        <v>75</v>
      </c>
      <c r="E10" s="54">
        <v>1</v>
      </c>
      <c r="F10" s="54">
        <v>36</v>
      </c>
      <c r="G10" s="41">
        <f t="shared" si="0"/>
        <v>37</v>
      </c>
      <c r="H10" s="42">
        <f>IFERROR(ROUND((G10/D10)*100,2),0)</f>
        <v>49.33</v>
      </c>
      <c r="I10" s="43">
        <f t="shared" si="2"/>
        <v>2.4664999999999999</v>
      </c>
      <c r="J10" s="44" t="str">
        <f t="shared" si="3"/>
        <v>û</v>
      </c>
      <c r="K10" s="45">
        <v>0</v>
      </c>
      <c r="L10" s="46" t="s">
        <v>23</v>
      </c>
      <c r="N10" s="56" t="s">
        <v>34</v>
      </c>
      <c r="O10" s="34"/>
      <c r="P10" s="34"/>
      <c r="Q10" s="34"/>
      <c r="R10" s="34"/>
      <c r="S10" s="57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58" t="s">
        <v>35</v>
      </c>
      <c r="C11" s="58"/>
      <c r="D11" s="55">
        <v>1</v>
      </c>
      <c r="E11" s="54"/>
      <c r="F11" s="54"/>
      <c r="G11" s="41">
        <f t="shared" si="0"/>
        <v>0</v>
      </c>
      <c r="H11" s="42">
        <f t="shared" si="1"/>
        <v>0</v>
      </c>
      <c r="I11" s="43">
        <f t="shared" si="2"/>
        <v>0</v>
      </c>
      <c r="J11" s="44" t="str">
        <f t="shared" si="3"/>
        <v>û</v>
      </c>
      <c r="K11" s="45">
        <v>0</v>
      </c>
      <c r="L11" s="46" t="s">
        <v>23</v>
      </c>
      <c r="N11" s="34" t="s">
        <v>24</v>
      </c>
      <c r="O11" s="34"/>
      <c r="P11" s="34"/>
      <c r="Q11" s="34"/>
      <c r="R11" s="34">
        <v>5</v>
      </c>
      <c r="S11" s="59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58" t="s">
        <v>36</v>
      </c>
      <c r="C12" s="58"/>
      <c r="D12" s="55">
        <v>8</v>
      </c>
      <c r="E12" s="54">
        <v>15</v>
      </c>
      <c r="F12" s="54"/>
      <c r="G12" s="41">
        <f t="shared" si="0"/>
        <v>15</v>
      </c>
      <c r="H12" s="42">
        <f t="shared" si="1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3"/>
        <v>ü</v>
      </c>
      <c r="K12" s="45">
        <v>0</v>
      </c>
      <c r="L12" s="46" t="s">
        <v>23</v>
      </c>
      <c r="N12" s="60" t="s">
        <v>26</v>
      </c>
      <c r="O12" s="60" t="s">
        <v>27</v>
      </c>
      <c r="P12" s="60" t="s">
        <v>28</v>
      </c>
      <c r="Q12" s="60" t="s">
        <v>29</v>
      </c>
      <c r="R12" s="60" t="s">
        <v>30</v>
      </c>
      <c r="S12" s="61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2" t="s">
        <v>37</v>
      </c>
      <c r="C13" s="63"/>
      <c r="D13" s="55">
        <v>3</v>
      </c>
      <c r="E13" s="54"/>
      <c r="F13" s="54"/>
      <c r="G13" s="41">
        <f>E13+F13</f>
        <v>0</v>
      </c>
      <c r="H13" s="42">
        <f>IFERROR(ROUND((G13/D13)*100,2),0)</f>
        <v>0</v>
      </c>
      <c r="I13" s="43">
        <f t="shared" si="2"/>
        <v>0</v>
      </c>
      <c r="J13" s="44" t="str">
        <f>IF(I13=5,"ü","û")</f>
        <v>û</v>
      </c>
      <c r="K13" s="45">
        <v>0</v>
      </c>
      <c r="L13" s="46" t="s">
        <v>23</v>
      </c>
      <c r="N13" s="64">
        <v>110</v>
      </c>
      <c r="O13" s="64">
        <v>116</v>
      </c>
      <c r="P13" s="64">
        <v>120</v>
      </c>
      <c r="Q13" s="64">
        <v>125</v>
      </c>
      <c r="R13" s="64">
        <v>130</v>
      </c>
      <c r="S13" s="65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6">
        <v>9</v>
      </c>
      <c r="B14" s="67" t="s">
        <v>38</v>
      </c>
      <c r="C14" s="68"/>
      <c r="D14" s="69"/>
      <c r="E14" s="70">
        <v>4</v>
      </c>
      <c r="F14" s="70"/>
      <c r="G14" s="71">
        <f t="shared" ref="G14:G15" si="4">E14+F14</f>
        <v>4</v>
      </c>
      <c r="H14" s="72"/>
      <c r="I14" s="73"/>
      <c r="J14" s="74"/>
      <c r="K14" s="75"/>
      <c r="L14" s="75"/>
      <c r="N14" s="76"/>
      <c r="O14" s="76"/>
      <c r="P14" s="76"/>
      <c r="Q14" s="76"/>
      <c r="R14" s="76"/>
      <c r="S14" s="65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6">
        <v>10</v>
      </c>
      <c r="B15" s="67" t="s">
        <v>39</v>
      </c>
      <c r="C15" s="68"/>
      <c r="D15" s="69"/>
      <c r="E15" s="70"/>
      <c r="F15" s="70">
        <v>1</v>
      </c>
      <c r="G15" s="71">
        <f t="shared" si="4"/>
        <v>1</v>
      </c>
      <c r="H15" s="72"/>
      <c r="I15" s="73"/>
      <c r="J15" s="74"/>
      <c r="K15" s="75"/>
      <c r="L15" s="75"/>
      <c r="N15" s="76"/>
      <c r="O15" s="76"/>
      <c r="P15" s="76"/>
      <c r="Q15" s="76"/>
      <c r="R15" s="76"/>
      <c r="S15" s="65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6">
        <v>11</v>
      </c>
      <c r="B16" s="77" t="s">
        <v>40</v>
      </c>
      <c r="C16" s="78"/>
      <c r="D16" s="69"/>
      <c r="E16" s="70"/>
      <c r="F16" s="70">
        <v>1</v>
      </c>
      <c r="G16" s="71">
        <f>E16+F16</f>
        <v>1</v>
      </c>
      <c r="H16" s="72"/>
      <c r="I16" s="73"/>
      <c r="J16" s="74"/>
      <c r="K16" s="75"/>
      <c r="L16" s="75"/>
      <c r="N16" s="76"/>
      <c r="O16" s="76"/>
      <c r="P16" s="76"/>
      <c r="Q16" s="76"/>
      <c r="R16" s="76"/>
      <c r="S16" s="65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79" t="s">
        <v>41</v>
      </c>
      <c r="B17" s="80"/>
      <c r="C17" s="81"/>
      <c r="D17" s="82">
        <v>130</v>
      </c>
      <c r="E17" s="83">
        <f>SUM(E6:E16)</f>
        <v>29</v>
      </c>
      <c r="F17" s="83">
        <f>SUM(F6:F16)</f>
        <v>38</v>
      </c>
      <c r="G17" s="84">
        <f>E17+F17</f>
        <v>67</v>
      </c>
      <c r="H17" s="85">
        <f>IFERROR(ROUND((G17/D17)*100,2),0)</f>
        <v>51.54</v>
      </c>
      <c r="I17" s="86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1</v>
      </c>
      <c r="J17" s="87" t="str">
        <f t="shared" si="3"/>
        <v>û</v>
      </c>
      <c r="K17" s="88"/>
      <c r="L17" s="88"/>
      <c r="N17" s="89"/>
      <c r="O17" s="90"/>
      <c r="P17" s="90"/>
      <c r="Q17" s="90"/>
      <c r="R17" s="90"/>
      <c r="S17" s="65"/>
    </row>
    <row r="18" spans="1:19" s="7" customFormat="1" ht="27.75" x14ac:dyDescent="0.2">
      <c r="H18" s="91"/>
      <c r="N18" s="89"/>
      <c r="O18" s="90"/>
      <c r="P18" s="90"/>
      <c r="Q18" s="90"/>
      <c r="R18" s="90"/>
      <c r="S18" s="65"/>
    </row>
    <row r="19" spans="1:19" s="7" customFormat="1" ht="55.5" x14ac:dyDescent="0.2">
      <c r="A19" s="92" t="s">
        <v>42</v>
      </c>
      <c r="B19" s="92"/>
      <c r="C19" s="93" t="s">
        <v>43</v>
      </c>
      <c r="D19" s="93"/>
      <c r="E19" s="93"/>
      <c r="F19" s="93"/>
      <c r="G19" s="93"/>
      <c r="H19" s="94" t="s">
        <v>2</v>
      </c>
      <c r="I19" s="95" t="s">
        <v>44</v>
      </c>
      <c r="J19" s="95" t="s">
        <v>16</v>
      </c>
      <c r="K19" s="96" t="s">
        <v>17</v>
      </c>
      <c r="L19" s="97" t="s">
        <v>18</v>
      </c>
      <c r="N19" s="19"/>
      <c r="O19" s="98"/>
      <c r="P19" s="98"/>
      <c r="Q19" s="98"/>
      <c r="R19" s="98"/>
      <c r="S19" s="98"/>
    </row>
    <row r="20" spans="1:19" s="7" customFormat="1" ht="21" customHeight="1" x14ac:dyDescent="0.4">
      <c r="A20" s="92"/>
      <c r="B20" s="92"/>
      <c r="C20" s="93"/>
      <c r="D20" s="93"/>
      <c r="E20" s="93"/>
      <c r="F20" s="93"/>
      <c r="G20" s="93"/>
      <c r="H20" s="99">
        <v>3</v>
      </c>
      <c r="I20" s="100">
        <v>3</v>
      </c>
      <c r="J20" s="44" t="str">
        <f t="shared" ref="J20" si="5">IF(I20=5,"ü","û")</f>
        <v>û</v>
      </c>
      <c r="K20" s="99">
        <v>2</v>
      </c>
      <c r="L20" s="101"/>
      <c r="N20" s="19"/>
      <c r="O20" s="102"/>
      <c r="P20" s="102"/>
      <c r="Q20" s="102"/>
      <c r="R20" s="102"/>
      <c r="S20" s="103"/>
    </row>
    <row r="21" spans="1:19" s="7" customFormat="1" x14ac:dyDescent="0.2">
      <c r="N21" s="19"/>
      <c r="O21" s="102"/>
      <c r="P21" s="102"/>
      <c r="Q21" s="102"/>
      <c r="R21" s="102"/>
      <c r="S21" s="103"/>
    </row>
    <row r="22" spans="1:19" s="7" customFormat="1" x14ac:dyDescent="0.2">
      <c r="N22" s="19"/>
      <c r="O22" s="102"/>
      <c r="P22" s="102"/>
      <c r="Q22" s="102"/>
      <c r="R22" s="102"/>
      <c r="S22" s="103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2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4" t="s">
        <v>45</v>
      </c>
      <c r="H27" s="7">
        <f t="shared" si="6"/>
        <v>0</v>
      </c>
    </row>
    <row r="28" spans="1:19" s="7" customFormat="1" x14ac:dyDescent="0.2">
      <c r="A28" s="7">
        <f t="shared" si="6"/>
        <v>1</v>
      </c>
      <c r="B28" s="7" t="str">
        <f t="shared" si="6"/>
        <v>1) คณะครุศาสตร์</v>
      </c>
      <c r="C28" s="7" t="s">
        <v>46</v>
      </c>
      <c r="D28" s="7">
        <f t="shared" ref="D28:D35" si="7">D6</f>
        <v>2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</row>
    <row r="29" spans="1:19" s="7" customFormat="1" x14ac:dyDescent="0.2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47</v>
      </c>
      <c r="D29" s="7">
        <f t="shared" si="7"/>
        <v>20</v>
      </c>
      <c r="E29" s="7">
        <f t="shared" si="6"/>
        <v>4</v>
      </c>
      <c r="F29" s="7">
        <f t="shared" si="6"/>
        <v>0</v>
      </c>
      <c r="G29" s="7">
        <f t="shared" si="6"/>
        <v>4</v>
      </c>
      <c r="H29" s="7">
        <f t="shared" si="6"/>
        <v>20</v>
      </c>
    </row>
    <row r="30" spans="1:19" s="7" customFormat="1" x14ac:dyDescent="0.2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48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  <c r="J30" s="7" t="s">
        <v>49</v>
      </c>
    </row>
    <row r="31" spans="1:19" s="7" customFormat="1" x14ac:dyDescent="0.2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50</v>
      </c>
      <c r="D31" s="7">
        <f t="shared" si="7"/>
        <v>20</v>
      </c>
      <c r="E31" s="7">
        <f t="shared" si="6"/>
        <v>5</v>
      </c>
      <c r="F31" s="7">
        <f t="shared" si="6"/>
        <v>0</v>
      </c>
      <c r="G31" s="7">
        <f t="shared" si="6"/>
        <v>5</v>
      </c>
      <c r="H31" s="7">
        <f t="shared" si="6"/>
        <v>25</v>
      </c>
    </row>
    <row r="32" spans="1:19" s="7" customFormat="1" x14ac:dyDescent="0.2">
      <c r="A32" s="7">
        <f t="shared" si="6"/>
        <v>5</v>
      </c>
      <c r="B32" s="7" t="str">
        <f t="shared" si="6"/>
        <v>6) คณะศิลปกรรมศาสตร์</v>
      </c>
      <c r="C32" s="7" t="s">
        <v>51</v>
      </c>
      <c r="D32" s="7">
        <f t="shared" si="7"/>
        <v>75</v>
      </c>
      <c r="E32" s="7">
        <f t="shared" si="6"/>
        <v>1</v>
      </c>
      <c r="F32" s="7">
        <f t="shared" si="6"/>
        <v>36</v>
      </c>
      <c r="G32" s="7">
        <f t="shared" si="6"/>
        <v>37</v>
      </c>
      <c r="H32" s="7">
        <f t="shared" si="6"/>
        <v>49.33</v>
      </c>
    </row>
    <row r="33" spans="1:10" s="7" customFormat="1" x14ac:dyDescent="0.2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52</v>
      </c>
      <c r="D33" s="7">
        <f t="shared" si="7"/>
        <v>1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</row>
    <row r="34" spans="1:10" s="7" customFormat="1" x14ac:dyDescent="0.2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53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7">
        <f t="shared" si="6"/>
        <v>187.5</v>
      </c>
    </row>
    <row r="35" spans="1:10" s="7" customFormat="1" x14ac:dyDescent="0.2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54</v>
      </c>
      <c r="D35" s="7">
        <f t="shared" si="7"/>
        <v>3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J35" s="7" t="s">
        <v>55</v>
      </c>
    </row>
    <row r="36" spans="1:10" s="7" customFormat="1" x14ac:dyDescent="0.2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56</v>
      </c>
      <c r="D36" s="105" t="s">
        <v>57</v>
      </c>
      <c r="E36" s="7">
        <f t="shared" si="6"/>
        <v>4</v>
      </c>
      <c r="F36" s="7">
        <f t="shared" si="6"/>
        <v>0</v>
      </c>
      <c r="G36" s="106">
        <f t="shared" si="6"/>
        <v>4</v>
      </c>
      <c r="H36" s="107">
        <f t="shared" si="6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58</v>
      </c>
      <c r="D37" s="105" t="s">
        <v>57</v>
      </c>
      <c r="E37" s="7">
        <f t="shared" si="6"/>
        <v>0</v>
      </c>
      <c r="F37" s="7">
        <f t="shared" si="6"/>
        <v>1</v>
      </c>
      <c r="G37" s="106">
        <f t="shared" si="6"/>
        <v>1</v>
      </c>
      <c r="H37" s="107">
        <f t="shared" si="6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59</v>
      </c>
      <c r="D38" s="105" t="s">
        <v>57</v>
      </c>
      <c r="E38" s="7">
        <f t="shared" si="6"/>
        <v>0</v>
      </c>
      <c r="F38" s="7">
        <f t="shared" si="6"/>
        <v>1</v>
      </c>
      <c r="G38" s="106">
        <f t="shared" si="6"/>
        <v>1</v>
      </c>
      <c r="H38" s="107">
        <f t="shared" si="6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34</v>
      </c>
      <c r="D39" s="7">
        <f>D17</f>
        <v>130</v>
      </c>
      <c r="E39" s="7">
        <f t="shared" si="6"/>
        <v>29</v>
      </c>
      <c r="F39" s="7">
        <f t="shared" si="6"/>
        <v>38</v>
      </c>
      <c r="G39" s="7">
        <f t="shared" si="6"/>
        <v>67</v>
      </c>
      <c r="H39" s="7">
        <f>H17</f>
        <v>51.54</v>
      </c>
    </row>
    <row r="40" spans="1:10" s="7" customFormat="1" x14ac:dyDescent="0.2">
      <c r="J40" s="7" t="s">
        <v>60</v>
      </c>
    </row>
    <row r="41" spans="1:10" s="7" customFormat="1" x14ac:dyDescent="0.2">
      <c r="J41" s="7" t="s">
        <v>61</v>
      </c>
    </row>
    <row r="42" spans="1:10" s="7" customFormat="1" x14ac:dyDescent="0.2">
      <c r="J42" s="7" t="s">
        <v>62</v>
      </c>
    </row>
    <row r="43" spans="1:10" s="7" customFormat="1" x14ac:dyDescent="0.2">
      <c r="J43" s="7" t="s">
        <v>63</v>
      </c>
    </row>
    <row r="44" spans="1:10" s="7" customFormat="1" x14ac:dyDescent="0.2">
      <c r="J44" s="7" t="s">
        <v>64</v>
      </c>
    </row>
    <row r="45" spans="1:10" s="7" customFormat="1" x14ac:dyDescent="0.2">
      <c r="J45" s="7" t="s">
        <v>34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zoomScale="80" zoomScaleNormal="80" workbookViewId="0">
      <pane xSplit="3" ySplit="4" topLeftCell="G59" activePane="bottomRight" state="frozen"/>
      <selection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" defaultRowHeight="24" x14ac:dyDescent="0.2"/>
  <cols>
    <col min="1" max="1" width="9" style="132"/>
    <col min="2" max="2" width="18.75" style="132" bestFit="1" customWidth="1"/>
    <col min="3" max="3" width="23.125" style="132" customWidth="1"/>
    <col min="4" max="4" width="25" style="132" customWidth="1"/>
    <col min="5" max="5" width="14.75" style="132" customWidth="1"/>
    <col min="6" max="6" width="15.25" style="132" customWidth="1"/>
    <col min="7" max="7" width="23.75" style="132" customWidth="1"/>
    <col min="8" max="8" width="26.125" style="132" customWidth="1"/>
    <col min="9" max="50" width="9" style="113"/>
    <col min="51" max="16384" width="9" style="132"/>
  </cols>
  <sheetData>
    <row r="1" spans="1:9" ht="30.75" x14ac:dyDescent="0.2">
      <c r="A1" s="108"/>
      <c r="B1" s="109" t="s">
        <v>65</v>
      </c>
      <c r="C1" s="110" t="s">
        <v>1</v>
      </c>
      <c r="D1" s="110"/>
      <c r="E1" s="110"/>
      <c r="F1" s="110"/>
      <c r="G1" s="110"/>
      <c r="H1" s="111" t="s">
        <v>2</v>
      </c>
      <c r="I1" s="112"/>
    </row>
    <row r="2" spans="1:9" ht="30.75" x14ac:dyDescent="0.2">
      <c r="A2" s="114"/>
      <c r="B2" s="115" t="s">
        <v>3</v>
      </c>
      <c r="C2" s="116" t="s">
        <v>4</v>
      </c>
      <c r="D2" s="117"/>
      <c r="E2" s="117"/>
      <c r="F2" s="117"/>
      <c r="G2" s="117"/>
      <c r="H2" s="118" t="s">
        <v>5</v>
      </c>
      <c r="I2" s="119"/>
    </row>
    <row r="3" spans="1:9" s="113" customFormat="1" ht="27.75" x14ac:dyDescent="0.2">
      <c r="A3" s="114"/>
      <c r="B3" s="15" t="s">
        <v>6</v>
      </c>
      <c r="C3" s="16" t="s">
        <v>7</v>
      </c>
      <c r="D3" s="17"/>
      <c r="E3" s="17" t="s">
        <v>8</v>
      </c>
      <c r="G3" s="120"/>
      <c r="H3" s="120"/>
    </row>
    <row r="4" spans="1:9" ht="27.75" x14ac:dyDescent="0.2">
      <c r="A4" s="121" t="s">
        <v>10</v>
      </c>
      <c r="B4" s="122" t="s">
        <v>66</v>
      </c>
      <c r="C4" s="122"/>
      <c r="D4" s="121" t="s">
        <v>67</v>
      </c>
      <c r="E4" s="123" t="s">
        <v>68</v>
      </c>
      <c r="F4" s="123" t="s">
        <v>69</v>
      </c>
      <c r="G4" s="123" t="s">
        <v>70</v>
      </c>
      <c r="H4" s="121" t="s">
        <v>71</v>
      </c>
    </row>
    <row r="5" spans="1:9" s="113" customFormat="1" ht="72" x14ac:dyDescent="0.2">
      <c r="A5" s="124">
        <v>1</v>
      </c>
      <c r="B5" s="125" t="s">
        <v>72</v>
      </c>
      <c r="C5" s="126"/>
      <c r="D5" s="127" t="s">
        <v>73</v>
      </c>
      <c r="E5" s="128" t="s">
        <v>74</v>
      </c>
      <c r="F5" s="127">
        <v>2103003032</v>
      </c>
      <c r="G5" s="129" t="s">
        <v>75</v>
      </c>
      <c r="H5" s="129" t="s">
        <v>76</v>
      </c>
    </row>
    <row r="6" spans="1:9" s="113" customFormat="1" ht="72" x14ac:dyDescent="0.2">
      <c r="A6" s="124">
        <v>2</v>
      </c>
      <c r="B6" s="125" t="s">
        <v>72</v>
      </c>
      <c r="C6" s="126"/>
      <c r="D6" s="127" t="s">
        <v>73</v>
      </c>
      <c r="E6" s="128" t="s">
        <v>74</v>
      </c>
      <c r="F6" s="127">
        <v>2103003033</v>
      </c>
      <c r="G6" s="129" t="s">
        <v>75</v>
      </c>
      <c r="H6" s="129" t="s">
        <v>76</v>
      </c>
    </row>
    <row r="7" spans="1:9" s="113" customFormat="1" ht="72" x14ac:dyDescent="0.2">
      <c r="A7" s="124">
        <v>3</v>
      </c>
      <c r="B7" s="125" t="s">
        <v>72</v>
      </c>
      <c r="C7" s="126"/>
      <c r="D7" s="127" t="s">
        <v>73</v>
      </c>
      <c r="E7" s="128" t="s">
        <v>74</v>
      </c>
      <c r="F7" s="127">
        <v>2103003034</v>
      </c>
      <c r="G7" s="129" t="s">
        <v>75</v>
      </c>
      <c r="H7" s="129" t="s">
        <v>76</v>
      </c>
    </row>
    <row r="8" spans="1:9" s="113" customFormat="1" ht="72" x14ac:dyDescent="0.2">
      <c r="A8" s="124">
        <v>4</v>
      </c>
      <c r="B8" s="125" t="s">
        <v>72</v>
      </c>
      <c r="C8" s="126"/>
      <c r="D8" s="127" t="s">
        <v>73</v>
      </c>
      <c r="E8" s="128" t="s">
        <v>74</v>
      </c>
      <c r="F8" s="127">
        <v>2103003035</v>
      </c>
      <c r="G8" s="129" t="s">
        <v>75</v>
      </c>
      <c r="H8" s="129" t="s">
        <v>76</v>
      </c>
    </row>
    <row r="9" spans="1:9" s="113" customFormat="1" x14ac:dyDescent="0.2">
      <c r="A9" s="124">
        <v>5</v>
      </c>
      <c r="B9" s="125" t="s">
        <v>77</v>
      </c>
      <c r="C9" s="126"/>
      <c r="D9" s="127" t="s">
        <v>73</v>
      </c>
      <c r="E9" s="128" t="s">
        <v>74</v>
      </c>
      <c r="F9" s="127">
        <v>2103003031</v>
      </c>
      <c r="G9" s="127" t="s">
        <v>78</v>
      </c>
      <c r="H9" s="127" t="s">
        <v>79</v>
      </c>
    </row>
    <row r="10" spans="1:9" s="113" customFormat="1" x14ac:dyDescent="0.2">
      <c r="A10" s="124">
        <v>6</v>
      </c>
      <c r="B10" s="125" t="s">
        <v>80</v>
      </c>
      <c r="C10" s="126"/>
      <c r="D10" s="127" t="s">
        <v>81</v>
      </c>
      <c r="E10" s="128" t="s">
        <v>74</v>
      </c>
      <c r="F10" s="127">
        <v>2102004377</v>
      </c>
      <c r="G10" s="127" t="s">
        <v>82</v>
      </c>
      <c r="H10" s="127" t="s">
        <v>79</v>
      </c>
    </row>
    <row r="11" spans="1:9" s="113" customFormat="1" x14ac:dyDescent="0.2">
      <c r="A11" s="124">
        <v>7</v>
      </c>
      <c r="B11" s="125" t="s">
        <v>80</v>
      </c>
      <c r="C11" s="126"/>
      <c r="D11" s="127" t="s">
        <v>81</v>
      </c>
      <c r="E11" s="128" t="s">
        <v>74</v>
      </c>
      <c r="F11" s="127">
        <v>2102004378</v>
      </c>
      <c r="G11" s="127" t="s">
        <v>82</v>
      </c>
      <c r="H11" s="127" t="s">
        <v>79</v>
      </c>
    </row>
    <row r="12" spans="1:9" s="113" customFormat="1" x14ac:dyDescent="0.2">
      <c r="A12" s="124">
        <v>8</v>
      </c>
      <c r="B12" s="125" t="s">
        <v>80</v>
      </c>
      <c r="C12" s="126"/>
      <c r="D12" s="127" t="s">
        <v>81</v>
      </c>
      <c r="E12" s="128" t="s">
        <v>74</v>
      </c>
      <c r="F12" s="127">
        <v>2102004379</v>
      </c>
      <c r="G12" s="127" t="s">
        <v>83</v>
      </c>
      <c r="H12" s="127" t="s">
        <v>84</v>
      </c>
    </row>
    <row r="13" spans="1:9" s="113" customFormat="1" x14ac:dyDescent="0.2">
      <c r="A13" s="124">
        <v>9</v>
      </c>
      <c r="B13" s="125" t="s">
        <v>80</v>
      </c>
      <c r="C13" s="126"/>
      <c r="D13" s="127" t="s">
        <v>81</v>
      </c>
      <c r="E13" s="128" t="s">
        <v>74</v>
      </c>
      <c r="F13" s="127">
        <v>2102004380</v>
      </c>
      <c r="G13" s="127" t="s">
        <v>85</v>
      </c>
      <c r="H13" s="127" t="s">
        <v>79</v>
      </c>
    </row>
    <row r="14" spans="1:9" s="113" customFormat="1" ht="48" x14ac:dyDescent="0.2">
      <c r="A14" s="124">
        <v>10</v>
      </c>
      <c r="B14" s="125" t="s">
        <v>80</v>
      </c>
      <c r="C14" s="126"/>
      <c r="D14" s="127" t="s">
        <v>81</v>
      </c>
      <c r="E14" s="128" t="s">
        <v>74</v>
      </c>
      <c r="F14" s="127">
        <v>2102004381</v>
      </c>
      <c r="G14" s="129" t="s">
        <v>85</v>
      </c>
      <c r="H14" s="127" t="s">
        <v>79</v>
      </c>
    </row>
    <row r="15" spans="1:9" s="113" customFormat="1" ht="48" x14ac:dyDescent="0.2">
      <c r="A15" s="124">
        <v>11</v>
      </c>
      <c r="B15" s="125" t="s">
        <v>80</v>
      </c>
      <c r="C15" s="126"/>
      <c r="D15" s="127" t="s">
        <v>81</v>
      </c>
      <c r="E15" s="128" t="s">
        <v>74</v>
      </c>
      <c r="F15" s="127">
        <v>2102004382</v>
      </c>
      <c r="G15" s="129" t="s">
        <v>85</v>
      </c>
      <c r="H15" s="127" t="s">
        <v>79</v>
      </c>
    </row>
    <row r="16" spans="1:9" s="113" customFormat="1" ht="48" x14ac:dyDescent="0.2">
      <c r="A16" s="124">
        <v>12</v>
      </c>
      <c r="B16" s="125" t="s">
        <v>80</v>
      </c>
      <c r="C16" s="126"/>
      <c r="D16" s="127" t="s">
        <v>81</v>
      </c>
      <c r="E16" s="128" t="s">
        <v>74</v>
      </c>
      <c r="F16" s="127">
        <v>2102004383</v>
      </c>
      <c r="G16" s="129" t="s">
        <v>85</v>
      </c>
      <c r="H16" s="127" t="s">
        <v>79</v>
      </c>
    </row>
    <row r="17" spans="1:8" s="113" customFormat="1" ht="48" x14ac:dyDescent="0.2">
      <c r="A17" s="124">
        <v>13</v>
      </c>
      <c r="B17" s="125" t="s">
        <v>86</v>
      </c>
      <c r="C17" s="126"/>
      <c r="D17" s="127" t="s">
        <v>81</v>
      </c>
      <c r="E17" s="128" t="s">
        <v>87</v>
      </c>
      <c r="F17" s="127">
        <v>2102004736</v>
      </c>
      <c r="G17" s="129" t="s">
        <v>88</v>
      </c>
      <c r="H17" s="127" t="s">
        <v>79</v>
      </c>
    </row>
    <row r="18" spans="1:8" s="113" customFormat="1" ht="48" x14ac:dyDescent="0.2">
      <c r="A18" s="124">
        <v>14</v>
      </c>
      <c r="B18" s="125" t="s">
        <v>86</v>
      </c>
      <c r="C18" s="126"/>
      <c r="D18" s="127" t="s">
        <v>81</v>
      </c>
      <c r="E18" s="128" t="s">
        <v>87</v>
      </c>
      <c r="F18" s="127">
        <v>2102004737</v>
      </c>
      <c r="G18" s="129" t="s">
        <v>88</v>
      </c>
      <c r="H18" s="127" t="s">
        <v>79</v>
      </c>
    </row>
    <row r="19" spans="1:8" s="113" customFormat="1" x14ac:dyDescent="0.2">
      <c r="A19" s="124">
        <v>15</v>
      </c>
      <c r="B19" s="125" t="s">
        <v>89</v>
      </c>
      <c r="C19" s="126"/>
      <c r="D19" s="127" t="s">
        <v>81</v>
      </c>
      <c r="E19" s="128" t="s">
        <v>87</v>
      </c>
      <c r="F19" s="127">
        <v>2102004738</v>
      </c>
      <c r="G19" s="127" t="s">
        <v>90</v>
      </c>
      <c r="H19" s="127" t="s">
        <v>91</v>
      </c>
    </row>
    <row r="20" spans="1:8" s="113" customFormat="1" ht="96" x14ac:dyDescent="0.2">
      <c r="A20" s="124">
        <v>16</v>
      </c>
      <c r="B20" s="125" t="s">
        <v>92</v>
      </c>
      <c r="C20" s="126"/>
      <c r="D20" s="127" t="s">
        <v>73</v>
      </c>
      <c r="E20" s="128" t="s">
        <v>87</v>
      </c>
      <c r="F20" s="127">
        <v>2103003101</v>
      </c>
      <c r="G20" s="129" t="s">
        <v>93</v>
      </c>
      <c r="H20" s="129" t="s">
        <v>94</v>
      </c>
    </row>
    <row r="21" spans="1:8" s="113" customFormat="1" ht="50.25" customHeight="1" x14ac:dyDescent="0.2">
      <c r="A21" s="124">
        <v>17</v>
      </c>
      <c r="B21" s="130" t="s">
        <v>95</v>
      </c>
      <c r="C21" s="131"/>
      <c r="D21" s="127" t="s">
        <v>73</v>
      </c>
      <c r="E21" s="128" t="s">
        <v>87</v>
      </c>
      <c r="F21" s="127">
        <v>2103003099</v>
      </c>
      <c r="G21" s="127" t="s">
        <v>96</v>
      </c>
      <c r="H21" s="127" t="s">
        <v>97</v>
      </c>
    </row>
    <row r="22" spans="1:8" s="113" customFormat="1" ht="44.25" customHeight="1" x14ac:dyDescent="0.2">
      <c r="A22" s="124">
        <v>18</v>
      </c>
      <c r="B22" s="125" t="s">
        <v>98</v>
      </c>
      <c r="C22" s="126"/>
      <c r="D22" s="127" t="s">
        <v>73</v>
      </c>
      <c r="E22" s="128" t="s">
        <v>87</v>
      </c>
      <c r="F22" s="127">
        <v>2103003100</v>
      </c>
      <c r="G22" s="127" t="s">
        <v>96</v>
      </c>
      <c r="H22" s="127" t="s">
        <v>97</v>
      </c>
    </row>
    <row r="23" spans="1:8" s="113" customFormat="1" ht="144" x14ac:dyDescent="0.2">
      <c r="A23" s="124">
        <v>19</v>
      </c>
      <c r="B23" s="125" t="s">
        <v>99</v>
      </c>
      <c r="C23" s="126"/>
      <c r="D23" s="127" t="s">
        <v>73</v>
      </c>
      <c r="E23" s="128" t="s">
        <v>100</v>
      </c>
      <c r="F23" s="127">
        <v>2103003055</v>
      </c>
      <c r="G23" s="129" t="s">
        <v>101</v>
      </c>
      <c r="H23" s="129" t="s">
        <v>102</v>
      </c>
    </row>
    <row r="24" spans="1:8" s="113" customFormat="1" ht="51.75" customHeight="1" x14ac:dyDescent="0.2">
      <c r="A24" s="124">
        <v>20</v>
      </c>
      <c r="B24" s="130" t="s">
        <v>103</v>
      </c>
      <c r="C24" s="131"/>
      <c r="D24" s="127" t="s">
        <v>73</v>
      </c>
      <c r="E24" s="128" t="s">
        <v>104</v>
      </c>
      <c r="F24" s="127">
        <v>2103003127</v>
      </c>
      <c r="G24" s="127" t="s">
        <v>105</v>
      </c>
      <c r="H24" s="127" t="s">
        <v>106</v>
      </c>
    </row>
    <row r="25" spans="1:8" s="113" customFormat="1" ht="120" x14ac:dyDescent="0.2">
      <c r="A25" s="124">
        <v>21</v>
      </c>
      <c r="B25" s="125" t="s">
        <v>107</v>
      </c>
      <c r="C25" s="126"/>
      <c r="D25" s="127" t="s">
        <v>73</v>
      </c>
      <c r="E25" s="128" t="s">
        <v>108</v>
      </c>
      <c r="F25" s="127">
        <v>2103003190</v>
      </c>
      <c r="G25" s="129" t="s">
        <v>109</v>
      </c>
      <c r="H25" s="129" t="s">
        <v>110</v>
      </c>
    </row>
    <row r="26" spans="1:8" s="113" customFormat="1" ht="47.25" customHeight="1" x14ac:dyDescent="0.2">
      <c r="A26" s="124">
        <v>22</v>
      </c>
      <c r="B26" s="125" t="s">
        <v>111</v>
      </c>
      <c r="C26" s="126"/>
      <c r="D26" s="127" t="s">
        <v>73</v>
      </c>
      <c r="E26" s="128" t="s">
        <v>108</v>
      </c>
      <c r="F26" s="127">
        <v>2103003189</v>
      </c>
      <c r="G26" s="129" t="s">
        <v>112</v>
      </c>
      <c r="H26" s="129" t="s">
        <v>113</v>
      </c>
    </row>
    <row r="27" spans="1:8" s="113" customFormat="1" ht="50.25" customHeight="1" x14ac:dyDescent="0.2">
      <c r="A27" s="124">
        <v>23</v>
      </c>
      <c r="B27" s="130" t="s">
        <v>114</v>
      </c>
      <c r="C27" s="131"/>
      <c r="D27" s="127" t="s">
        <v>73</v>
      </c>
      <c r="E27" s="128" t="s">
        <v>115</v>
      </c>
      <c r="F27" s="127">
        <v>2103003376</v>
      </c>
      <c r="G27" s="127" t="s">
        <v>116</v>
      </c>
      <c r="H27" s="127" t="s">
        <v>117</v>
      </c>
    </row>
    <row r="28" spans="1:8" s="113" customFormat="1" ht="35.25" customHeight="1" x14ac:dyDescent="0.2">
      <c r="A28" s="124">
        <v>24</v>
      </c>
      <c r="B28" s="125" t="s">
        <v>118</v>
      </c>
      <c r="C28" s="126"/>
      <c r="D28" s="127" t="s">
        <v>73</v>
      </c>
      <c r="E28" s="128" t="s">
        <v>115</v>
      </c>
      <c r="F28" s="127">
        <v>2103003377</v>
      </c>
      <c r="G28" s="127" t="s">
        <v>119</v>
      </c>
      <c r="H28" s="127" t="s">
        <v>106</v>
      </c>
    </row>
    <row r="29" spans="1:8" s="113" customFormat="1" x14ac:dyDescent="0.2">
      <c r="A29" s="124">
        <v>25</v>
      </c>
      <c r="B29" s="125" t="s">
        <v>120</v>
      </c>
      <c r="C29" s="126"/>
      <c r="D29" s="127" t="s">
        <v>81</v>
      </c>
      <c r="E29" s="128" t="s">
        <v>100</v>
      </c>
      <c r="F29" s="127">
        <v>2102004739</v>
      </c>
      <c r="G29" s="127" t="s">
        <v>85</v>
      </c>
      <c r="H29" s="127" t="s">
        <v>79</v>
      </c>
    </row>
    <row r="30" spans="1:8" s="113" customFormat="1" x14ac:dyDescent="0.2">
      <c r="A30" s="124">
        <v>26</v>
      </c>
      <c r="B30" s="125" t="s">
        <v>120</v>
      </c>
      <c r="C30" s="126"/>
      <c r="D30" s="127" t="s">
        <v>81</v>
      </c>
      <c r="E30" s="128" t="s">
        <v>100</v>
      </c>
      <c r="F30" s="127">
        <v>2102004740</v>
      </c>
      <c r="G30" s="127" t="s">
        <v>85</v>
      </c>
      <c r="H30" s="127" t="s">
        <v>79</v>
      </c>
    </row>
    <row r="31" spans="1:8" s="113" customFormat="1" x14ac:dyDescent="0.2">
      <c r="A31" s="124">
        <v>27</v>
      </c>
      <c r="B31" s="125" t="s">
        <v>121</v>
      </c>
      <c r="C31" s="126"/>
      <c r="D31" s="127" t="s">
        <v>81</v>
      </c>
      <c r="E31" s="128" t="s">
        <v>100</v>
      </c>
      <c r="F31" s="127">
        <v>2102004741</v>
      </c>
      <c r="G31" s="127" t="s">
        <v>85</v>
      </c>
      <c r="H31" s="127" t="s">
        <v>79</v>
      </c>
    </row>
    <row r="32" spans="1:8" s="113" customFormat="1" ht="96" x14ac:dyDescent="0.2">
      <c r="A32" s="124">
        <v>28</v>
      </c>
      <c r="B32" s="125" t="s">
        <v>122</v>
      </c>
      <c r="C32" s="126"/>
      <c r="D32" s="127" t="s">
        <v>81</v>
      </c>
      <c r="E32" s="128" t="s">
        <v>104</v>
      </c>
      <c r="F32" s="127">
        <v>2102004628</v>
      </c>
      <c r="G32" s="129" t="s">
        <v>123</v>
      </c>
      <c r="H32" s="127" t="s">
        <v>79</v>
      </c>
    </row>
    <row r="33" spans="1:8" s="113" customFormat="1" ht="96" x14ac:dyDescent="0.2">
      <c r="A33" s="124">
        <v>29</v>
      </c>
      <c r="B33" s="125" t="s">
        <v>122</v>
      </c>
      <c r="C33" s="126"/>
      <c r="D33" s="127" t="s">
        <v>81</v>
      </c>
      <c r="E33" s="128" t="s">
        <v>104</v>
      </c>
      <c r="F33" s="127">
        <v>2102004629</v>
      </c>
      <c r="G33" s="129" t="s">
        <v>123</v>
      </c>
      <c r="H33" s="127" t="s">
        <v>79</v>
      </c>
    </row>
    <row r="34" spans="1:8" s="113" customFormat="1" ht="96" x14ac:dyDescent="0.2">
      <c r="A34" s="124">
        <v>30</v>
      </c>
      <c r="B34" s="125" t="s">
        <v>122</v>
      </c>
      <c r="C34" s="126"/>
      <c r="D34" s="127" t="s">
        <v>81</v>
      </c>
      <c r="E34" s="128" t="s">
        <v>104</v>
      </c>
      <c r="F34" s="127">
        <v>2102004630</v>
      </c>
      <c r="G34" s="129" t="s">
        <v>123</v>
      </c>
      <c r="H34" s="127" t="s">
        <v>79</v>
      </c>
    </row>
    <row r="35" spans="1:8" s="113" customFormat="1" ht="96" x14ac:dyDescent="0.2">
      <c r="A35" s="124">
        <v>31</v>
      </c>
      <c r="B35" s="125" t="s">
        <v>122</v>
      </c>
      <c r="C35" s="126"/>
      <c r="D35" s="127" t="s">
        <v>81</v>
      </c>
      <c r="E35" s="128" t="s">
        <v>104</v>
      </c>
      <c r="F35" s="127">
        <v>2102004631</v>
      </c>
      <c r="G35" s="129" t="s">
        <v>123</v>
      </c>
      <c r="H35" s="127" t="s">
        <v>79</v>
      </c>
    </row>
    <row r="36" spans="1:8" s="113" customFormat="1" ht="96" x14ac:dyDescent="0.2">
      <c r="A36" s="124">
        <v>32</v>
      </c>
      <c r="B36" s="125" t="s">
        <v>122</v>
      </c>
      <c r="C36" s="126"/>
      <c r="D36" s="127" t="s">
        <v>81</v>
      </c>
      <c r="E36" s="128" t="s">
        <v>104</v>
      </c>
      <c r="F36" s="127">
        <v>2102004632</v>
      </c>
      <c r="G36" s="129" t="s">
        <v>123</v>
      </c>
      <c r="H36" s="127" t="s">
        <v>79</v>
      </c>
    </row>
    <row r="37" spans="1:8" s="113" customFormat="1" ht="96" x14ac:dyDescent="0.2">
      <c r="A37" s="124">
        <v>33</v>
      </c>
      <c r="B37" s="125" t="s">
        <v>122</v>
      </c>
      <c r="C37" s="126"/>
      <c r="D37" s="127" t="s">
        <v>81</v>
      </c>
      <c r="E37" s="128" t="s">
        <v>104</v>
      </c>
      <c r="F37" s="127">
        <v>2102004633</v>
      </c>
      <c r="G37" s="129" t="s">
        <v>123</v>
      </c>
      <c r="H37" s="127" t="s">
        <v>79</v>
      </c>
    </row>
    <row r="38" spans="1:8" s="113" customFormat="1" ht="96" x14ac:dyDescent="0.2">
      <c r="A38" s="124">
        <v>34</v>
      </c>
      <c r="B38" s="125" t="s">
        <v>122</v>
      </c>
      <c r="C38" s="126"/>
      <c r="D38" s="127" t="s">
        <v>81</v>
      </c>
      <c r="E38" s="128" t="s">
        <v>104</v>
      </c>
      <c r="F38" s="127">
        <v>2102004634</v>
      </c>
      <c r="G38" s="129" t="s">
        <v>123</v>
      </c>
      <c r="H38" s="127" t="s">
        <v>79</v>
      </c>
    </row>
    <row r="39" spans="1:8" s="113" customFormat="1" ht="96" x14ac:dyDescent="0.2">
      <c r="A39" s="124">
        <v>35</v>
      </c>
      <c r="B39" s="125" t="s">
        <v>122</v>
      </c>
      <c r="C39" s="126"/>
      <c r="D39" s="127" t="s">
        <v>81</v>
      </c>
      <c r="E39" s="128" t="s">
        <v>104</v>
      </c>
      <c r="F39" s="127">
        <v>2102004635</v>
      </c>
      <c r="G39" s="129" t="s">
        <v>123</v>
      </c>
      <c r="H39" s="127" t="s">
        <v>79</v>
      </c>
    </row>
    <row r="40" spans="1:8" s="113" customFormat="1" ht="96" x14ac:dyDescent="0.2">
      <c r="A40" s="124">
        <v>36</v>
      </c>
      <c r="B40" s="125" t="s">
        <v>122</v>
      </c>
      <c r="C40" s="126"/>
      <c r="D40" s="127" t="s">
        <v>81</v>
      </c>
      <c r="E40" s="128" t="s">
        <v>104</v>
      </c>
      <c r="F40" s="127">
        <v>2102004636</v>
      </c>
      <c r="G40" s="129" t="s">
        <v>123</v>
      </c>
      <c r="H40" s="127" t="s">
        <v>79</v>
      </c>
    </row>
    <row r="41" spans="1:8" s="113" customFormat="1" ht="96" x14ac:dyDescent="0.2">
      <c r="A41" s="124">
        <v>37</v>
      </c>
      <c r="B41" s="125" t="s">
        <v>122</v>
      </c>
      <c r="C41" s="126"/>
      <c r="D41" s="127" t="s">
        <v>81</v>
      </c>
      <c r="E41" s="128" t="s">
        <v>104</v>
      </c>
      <c r="F41" s="127">
        <v>2102004637</v>
      </c>
      <c r="G41" s="129" t="s">
        <v>123</v>
      </c>
      <c r="H41" s="127" t="s">
        <v>79</v>
      </c>
    </row>
    <row r="42" spans="1:8" s="113" customFormat="1" ht="96" x14ac:dyDescent="0.2">
      <c r="A42" s="124">
        <v>38</v>
      </c>
      <c r="B42" s="125" t="s">
        <v>122</v>
      </c>
      <c r="C42" s="126"/>
      <c r="D42" s="127" t="s">
        <v>81</v>
      </c>
      <c r="E42" s="128" t="s">
        <v>104</v>
      </c>
      <c r="F42" s="127">
        <v>2102004638</v>
      </c>
      <c r="G42" s="129" t="s">
        <v>123</v>
      </c>
      <c r="H42" s="127" t="s">
        <v>79</v>
      </c>
    </row>
    <row r="43" spans="1:8" s="113" customFormat="1" ht="96" x14ac:dyDescent="0.2">
      <c r="A43" s="124">
        <v>39</v>
      </c>
      <c r="B43" s="125" t="s">
        <v>122</v>
      </c>
      <c r="C43" s="126"/>
      <c r="D43" s="127" t="s">
        <v>81</v>
      </c>
      <c r="E43" s="128" t="s">
        <v>104</v>
      </c>
      <c r="F43" s="127">
        <v>2102004639</v>
      </c>
      <c r="G43" s="129" t="s">
        <v>123</v>
      </c>
      <c r="H43" s="127" t="s">
        <v>79</v>
      </c>
    </row>
    <row r="44" spans="1:8" s="113" customFormat="1" ht="96" x14ac:dyDescent="0.2">
      <c r="A44" s="124">
        <v>40</v>
      </c>
      <c r="B44" s="125" t="s">
        <v>122</v>
      </c>
      <c r="C44" s="126"/>
      <c r="D44" s="127" t="s">
        <v>81</v>
      </c>
      <c r="E44" s="128" t="s">
        <v>104</v>
      </c>
      <c r="F44" s="127">
        <v>2102004640</v>
      </c>
      <c r="G44" s="129" t="s">
        <v>123</v>
      </c>
      <c r="H44" s="127" t="s">
        <v>79</v>
      </c>
    </row>
    <row r="45" spans="1:8" s="113" customFormat="1" ht="96" x14ac:dyDescent="0.2">
      <c r="A45" s="124">
        <v>41</v>
      </c>
      <c r="B45" s="125" t="s">
        <v>122</v>
      </c>
      <c r="C45" s="126"/>
      <c r="D45" s="127" t="s">
        <v>81</v>
      </c>
      <c r="E45" s="128" t="s">
        <v>104</v>
      </c>
      <c r="F45" s="127">
        <v>2102004641</v>
      </c>
      <c r="G45" s="129" t="s">
        <v>123</v>
      </c>
      <c r="H45" s="127" t="s">
        <v>79</v>
      </c>
    </row>
    <row r="46" spans="1:8" s="113" customFormat="1" ht="96" x14ac:dyDescent="0.2">
      <c r="A46" s="124">
        <v>42</v>
      </c>
      <c r="B46" s="125" t="s">
        <v>122</v>
      </c>
      <c r="C46" s="126"/>
      <c r="D46" s="127" t="s">
        <v>81</v>
      </c>
      <c r="E46" s="128" t="s">
        <v>104</v>
      </c>
      <c r="F46" s="127">
        <v>2102004642</v>
      </c>
      <c r="G46" s="129" t="s">
        <v>123</v>
      </c>
      <c r="H46" s="127" t="s">
        <v>79</v>
      </c>
    </row>
    <row r="47" spans="1:8" s="113" customFormat="1" ht="96" x14ac:dyDescent="0.2">
      <c r="A47" s="124">
        <v>43</v>
      </c>
      <c r="B47" s="125" t="s">
        <v>124</v>
      </c>
      <c r="C47" s="126"/>
      <c r="D47" s="127" t="s">
        <v>81</v>
      </c>
      <c r="E47" s="128" t="s">
        <v>104</v>
      </c>
      <c r="F47" s="127">
        <v>2102004643</v>
      </c>
      <c r="G47" s="129" t="s">
        <v>123</v>
      </c>
      <c r="H47" s="127" t="s">
        <v>79</v>
      </c>
    </row>
    <row r="48" spans="1:8" s="113" customFormat="1" ht="96" x14ac:dyDescent="0.2">
      <c r="A48" s="124">
        <v>44</v>
      </c>
      <c r="B48" s="125" t="s">
        <v>125</v>
      </c>
      <c r="C48" s="126"/>
      <c r="D48" s="127" t="s">
        <v>81</v>
      </c>
      <c r="E48" s="128" t="s">
        <v>104</v>
      </c>
      <c r="F48" s="127">
        <v>2102004644</v>
      </c>
      <c r="G48" s="129" t="s">
        <v>123</v>
      </c>
      <c r="H48" s="127" t="s">
        <v>79</v>
      </c>
    </row>
    <row r="49" spans="1:8" s="113" customFormat="1" ht="96" x14ac:dyDescent="0.2">
      <c r="A49" s="124">
        <v>45</v>
      </c>
      <c r="B49" s="125" t="s">
        <v>126</v>
      </c>
      <c r="C49" s="126"/>
      <c r="D49" s="127" t="s">
        <v>81</v>
      </c>
      <c r="E49" s="128" t="s">
        <v>104</v>
      </c>
      <c r="F49" s="127">
        <v>2102004645</v>
      </c>
      <c r="G49" s="129" t="s">
        <v>123</v>
      </c>
      <c r="H49" s="127" t="s">
        <v>79</v>
      </c>
    </row>
    <row r="50" spans="1:8" s="113" customFormat="1" ht="96" x14ac:dyDescent="0.2">
      <c r="A50" s="124">
        <v>46</v>
      </c>
      <c r="B50" s="125" t="s">
        <v>126</v>
      </c>
      <c r="C50" s="126"/>
      <c r="D50" s="127" t="s">
        <v>81</v>
      </c>
      <c r="E50" s="128" t="s">
        <v>104</v>
      </c>
      <c r="F50" s="127">
        <v>2102004646</v>
      </c>
      <c r="G50" s="129" t="s">
        <v>123</v>
      </c>
      <c r="H50" s="127" t="s">
        <v>79</v>
      </c>
    </row>
    <row r="51" spans="1:8" s="113" customFormat="1" ht="96" x14ac:dyDescent="0.2">
      <c r="A51" s="124">
        <v>47</v>
      </c>
      <c r="B51" s="125" t="s">
        <v>126</v>
      </c>
      <c r="C51" s="126"/>
      <c r="D51" s="127" t="s">
        <v>81</v>
      </c>
      <c r="E51" s="128" t="s">
        <v>104</v>
      </c>
      <c r="F51" s="127">
        <v>2102004647</v>
      </c>
      <c r="G51" s="129" t="s">
        <v>123</v>
      </c>
      <c r="H51" s="127" t="s">
        <v>79</v>
      </c>
    </row>
    <row r="52" spans="1:8" s="113" customFormat="1" ht="96" x14ac:dyDescent="0.2">
      <c r="A52" s="124">
        <v>48</v>
      </c>
      <c r="B52" s="125" t="s">
        <v>126</v>
      </c>
      <c r="C52" s="126"/>
      <c r="D52" s="127" t="s">
        <v>81</v>
      </c>
      <c r="E52" s="128" t="s">
        <v>104</v>
      </c>
      <c r="F52" s="127">
        <v>2102004648</v>
      </c>
      <c r="G52" s="129" t="s">
        <v>123</v>
      </c>
      <c r="H52" s="127" t="s">
        <v>79</v>
      </c>
    </row>
    <row r="53" spans="1:8" s="113" customFormat="1" ht="96" x14ac:dyDescent="0.2">
      <c r="A53" s="124">
        <v>49</v>
      </c>
      <c r="B53" s="125" t="s">
        <v>126</v>
      </c>
      <c r="C53" s="126"/>
      <c r="D53" s="127" t="s">
        <v>81</v>
      </c>
      <c r="E53" s="128" t="s">
        <v>104</v>
      </c>
      <c r="F53" s="127">
        <v>2102004649</v>
      </c>
      <c r="G53" s="129" t="s">
        <v>123</v>
      </c>
      <c r="H53" s="127" t="s">
        <v>79</v>
      </c>
    </row>
    <row r="54" spans="1:8" s="113" customFormat="1" ht="48" x14ac:dyDescent="0.2">
      <c r="A54" s="124">
        <v>50</v>
      </c>
      <c r="B54" s="125" t="s">
        <v>127</v>
      </c>
      <c r="C54" s="126"/>
      <c r="D54" s="127" t="s">
        <v>81</v>
      </c>
      <c r="E54" s="128" t="s">
        <v>104</v>
      </c>
      <c r="F54" s="127">
        <v>2102004650</v>
      </c>
      <c r="G54" s="129" t="s">
        <v>78</v>
      </c>
      <c r="H54" s="127" t="s">
        <v>79</v>
      </c>
    </row>
    <row r="55" spans="1:8" s="113" customFormat="1" x14ac:dyDescent="0.2">
      <c r="A55" s="124">
        <v>51</v>
      </c>
      <c r="B55" s="125" t="s">
        <v>128</v>
      </c>
      <c r="C55" s="126"/>
      <c r="D55" s="127" t="s">
        <v>73</v>
      </c>
      <c r="E55" s="128" t="s">
        <v>129</v>
      </c>
      <c r="F55" s="127">
        <v>2103003657</v>
      </c>
      <c r="G55" s="127" t="s">
        <v>130</v>
      </c>
      <c r="H55" s="127" t="s">
        <v>131</v>
      </c>
    </row>
    <row r="56" spans="1:8" s="113" customFormat="1" x14ac:dyDescent="0.2">
      <c r="A56" s="124">
        <v>52</v>
      </c>
      <c r="B56" s="125" t="s">
        <v>132</v>
      </c>
      <c r="C56" s="126"/>
      <c r="D56" s="127" t="s">
        <v>73</v>
      </c>
      <c r="E56" s="128" t="s">
        <v>129</v>
      </c>
      <c r="F56" s="127">
        <v>2103003658</v>
      </c>
      <c r="G56" s="127" t="s">
        <v>130</v>
      </c>
      <c r="H56" s="127" t="s">
        <v>131</v>
      </c>
    </row>
    <row r="57" spans="1:8" s="113" customFormat="1" x14ac:dyDescent="0.2">
      <c r="A57" s="124">
        <v>53</v>
      </c>
      <c r="B57" s="125" t="s">
        <v>133</v>
      </c>
      <c r="C57" s="126"/>
      <c r="D57" s="127" t="s">
        <v>73</v>
      </c>
      <c r="E57" s="128" t="s">
        <v>129</v>
      </c>
      <c r="F57" s="127">
        <v>2103003659</v>
      </c>
      <c r="G57" s="127" t="s">
        <v>130</v>
      </c>
      <c r="H57" s="127" t="s">
        <v>131</v>
      </c>
    </row>
    <row r="58" spans="1:8" s="113" customFormat="1" x14ac:dyDescent="0.2">
      <c r="A58" s="124">
        <v>54</v>
      </c>
      <c r="B58" s="125" t="s">
        <v>134</v>
      </c>
      <c r="C58" s="126"/>
      <c r="D58" s="127" t="s">
        <v>73</v>
      </c>
      <c r="E58" s="128" t="s">
        <v>129</v>
      </c>
      <c r="F58" s="127">
        <v>2103003660</v>
      </c>
      <c r="G58" s="127" t="s">
        <v>130</v>
      </c>
      <c r="H58" s="127" t="s">
        <v>131</v>
      </c>
    </row>
    <row r="59" spans="1:8" s="113" customFormat="1" x14ac:dyDescent="0.2">
      <c r="A59" s="124">
        <v>55</v>
      </c>
      <c r="B59" s="125" t="s">
        <v>135</v>
      </c>
      <c r="C59" s="126"/>
      <c r="D59" s="127" t="s">
        <v>73</v>
      </c>
      <c r="E59" s="128" t="s">
        <v>129</v>
      </c>
      <c r="F59" s="127">
        <v>2103003661</v>
      </c>
      <c r="G59" s="127" t="s">
        <v>130</v>
      </c>
      <c r="H59" s="127" t="s">
        <v>131</v>
      </c>
    </row>
    <row r="60" spans="1:8" s="113" customFormat="1" x14ac:dyDescent="0.2">
      <c r="A60" s="124">
        <v>56</v>
      </c>
      <c r="B60" s="125" t="s">
        <v>136</v>
      </c>
      <c r="C60" s="126"/>
      <c r="D60" s="127" t="s">
        <v>73</v>
      </c>
      <c r="E60" s="128" t="s">
        <v>137</v>
      </c>
      <c r="F60" s="127">
        <v>2103003711</v>
      </c>
      <c r="G60" s="127" t="s">
        <v>130</v>
      </c>
      <c r="H60" s="127" t="s">
        <v>131</v>
      </c>
    </row>
    <row r="61" spans="1:8" s="113" customFormat="1" x14ac:dyDescent="0.2">
      <c r="A61" s="124">
        <v>57</v>
      </c>
      <c r="B61" s="125" t="s">
        <v>138</v>
      </c>
      <c r="C61" s="126"/>
      <c r="D61" s="127" t="s">
        <v>73</v>
      </c>
      <c r="E61" s="128" t="s">
        <v>137</v>
      </c>
      <c r="F61" s="127">
        <v>2103003712</v>
      </c>
      <c r="G61" s="127" t="s">
        <v>130</v>
      </c>
      <c r="H61" s="127" t="s">
        <v>131</v>
      </c>
    </row>
    <row r="62" spans="1:8" s="113" customFormat="1" ht="48" x14ac:dyDescent="0.2">
      <c r="A62" s="124">
        <v>58</v>
      </c>
      <c r="B62" s="125" t="s">
        <v>139</v>
      </c>
      <c r="C62" s="126"/>
      <c r="D62" s="127" t="s">
        <v>81</v>
      </c>
      <c r="E62" s="128" t="s">
        <v>137</v>
      </c>
      <c r="F62" s="127">
        <v>2102005584</v>
      </c>
      <c r="G62" s="129" t="s">
        <v>78</v>
      </c>
      <c r="H62" s="127" t="s">
        <v>79</v>
      </c>
    </row>
    <row r="63" spans="1:8" s="113" customFormat="1" ht="48" x14ac:dyDescent="0.2">
      <c r="A63" s="124">
        <v>59</v>
      </c>
      <c r="B63" s="125" t="s">
        <v>139</v>
      </c>
      <c r="C63" s="126"/>
      <c r="D63" s="127" t="s">
        <v>81</v>
      </c>
      <c r="E63" s="128" t="s">
        <v>137</v>
      </c>
      <c r="F63" s="127">
        <v>2102005585</v>
      </c>
      <c r="G63" s="129" t="s">
        <v>78</v>
      </c>
      <c r="H63" s="127" t="s">
        <v>79</v>
      </c>
    </row>
    <row r="64" spans="1:8" s="113" customFormat="1" x14ac:dyDescent="0.2">
      <c r="A64" s="124">
        <v>60</v>
      </c>
      <c r="B64" s="125" t="s">
        <v>140</v>
      </c>
      <c r="C64" s="126"/>
      <c r="D64" s="127" t="s">
        <v>73</v>
      </c>
      <c r="E64" s="128" t="s">
        <v>141</v>
      </c>
      <c r="F64" s="127">
        <v>2203000215</v>
      </c>
      <c r="G64" s="127" t="s">
        <v>130</v>
      </c>
      <c r="H64" s="127" t="s">
        <v>131</v>
      </c>
    </row>
    <row r="65" spans="1:8" s="113" customFormat="1" x14ac:dyDescent="0.2">
      <c r="A65" s="124">
        <v>61</v>
      </c>
      <c r="B65" s="125" t="s">
        <v>142</v>
      </c>
      <c r="C65" s="126"/>
      <c r="D65" s="127" t="s">
        <v>73</v>
      </c>
      <c r="E65" s="128" t="s">
        <v>141</v>
      </c>
      <c r="F65" s="127">
        <v>2203000216</v>
      </c>
      <c r="G65" s="127" t="s">
        <v>130</v>
      </c>
      <c r="H65" s="127" t="s">
        <v>131</v>
      </c>
    </row>
    <row r="66" spans="1:8" s="113" customFormat="1" x14ac:dyDescent="0.2">
      <c r="A66" s="124">
        <v>62</v>
      </c>
      <c r="B66" s="125" t="s">
        <v>143</v>
      </c>
      <c r="C66" s="126"/>
      <c r="D66" s="127" t="s">
        <v>73</v>
      </c>
      <c r="E66" s="128" t="s">
        <v>141</v>
      </c>
      <c r="F66" s="127">
        <v>2203000217</v>
      </c>
      <c r="G66" s="127" t="s">
        <v>130</v>
      </c>
      <c r="H66" s="127" t="s">
        <v>131</v>
      </c>
    </row>
    <row r="67" spans="1:8" s="113" customFormat="1" x14ac:dyDescent="0.2">
      <c r="A67" s="124">
        <v>63</v>
      </c>
      <c r="B67" s="125" t="s">
        <v>144</v>
      </c>
      <c r="C67" s="126"/>
      <c r="D67" s="127" t="s">
        <v>73</v>
      </c>
      <c r="E67" s="128" t="s">
        <v>141</v>
      </c>
      <c r="F67" s="127">
        <v>2203000218</v>
      </c>
      <c r="G67" s="127" t="s">
        <v>130</v>
      </c>
      <c r="H67" s="127" t="s">
        <v>131</v>
      </c>
    </row>
    <row r="68" spans="1:8" s="113" customFormat="1" x14ac:dyDescent="0.2">
      <c r="A68" s="124">
        <v>64</v>
      </c>
      <c r="B68" s="125" t="s">
        <v>145</v>
      </c>
      <c r="C68" s="126"/>
      <c r="D68" s="127" t="s">
        <v>73</v>
      </c>
      <c r="E68" s="128" t="s">
        <v>141</v>
      </c>
      <c r="F68" s="127">
        <v>2203000219</v>
      </c>
      <c r="G68" s="127" t="s">
        <v>130</v>
      </c>
      <c r="H68" s="127" t="s">
        <v>131</v>
      </c>
    </row>
    <row r="69" spans="1:8" s="113" customFormat="1" x14ac:dyDescent="0.2">
      <c r="A69" s="124">
        <v>65</v>
      </c>
      <c r="B69" s="125" t="s">
        <v>146</v>
      </c>
      <c r="C69" s="126"/>
      <c r="D69" s="127" t="s">
        <v>73</v>
      </c>
      <c r="E69" s="128" t="s">
        <v>141</v>
      </c>
      <c r="F69" s="127">
        <v>2203000220</v>
      </c>
      <c r="G69" s="127" t="s">
        <v>130</v>
      </c>
      <c r="H69" s="127" t="s">
        <v>131</v>
      </c>
    </row>
    <row r="70" spans="1:8" s="113" customFormat="1" x14ac:dyDescent="0.2">
      <c r="A70" s="124">
        <v>66</v>
      </c>
      <c r="B70" s="125" t="s">
        <v>147</v>
      </c>
      <c r="C70" s="126"/>
      <c r="D70" s="127" t="s">
        <v>73</v>
      </c>
      <c r="E70" s="128" t="s">
        <v>141</v>
      </c>
      <c r="F70" s="127">
        <v>2203000221</v>
      </c>
      <c r="G70" s="127" t="s">
        <v>130</v>
      </c>
      <c r="H70" s="127" t="s">
        <v>131</v>
      </c>
    </row>
    <row r="71" spans="1:8" s="113" customFormat="1" x14ac:dyDescent="0.2">
      <c r="A71" s="124">
        <v>67</v>
      </c>
      <c r="B71" s="130" t="s">
        <v>148</v>
      </c>
      <c r="C71" s="131"/>
      <c r="D71" s="127" t="s">
        <v>73</v>
      </c>
      <c r="E71" s="128" t="s">
        <v>141</v>
      </c>
      <c r="F71" s="127">
        <v>2203000222</v>
      </c>
      <c r="G71" s="127" t="s">
        <v>149</v>
      </c>
      <c r="H71" s="127" t="s">
        <v>131</v>
      </c>
    </row>
    <row r="72" spans="1:8" s="113" customFormat="1" x14ac:dyDescent="0.2"/>
    <row r="73" spans="1:8" s="113" customFormat="1" x14ac:dyDescent="0.2"/>
  </sheetData>
  <autoFilter ref="A4:AX50">
    <filterColumn colId="1" showButton="0"/>
  </autoFilter>
  <mergeCells count="69"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2022-03-09T07:02:44Z</dcterms:created>
  <dcterms:modified xsi:type="dcterms:W3CDTF">2022-03-09T07:02:53Z</dcterms:modified>
</cp:coreProperties>
</file>